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20" yWindow="-165" windowWidth="15135" windowHeight="13455" activeTab="2"/>
  </bookViews>
  <sheets>
    <sheet name="Sumarizace" sheetId="8" r:id="rId1"/>
    <sheet name="Rozpočet Materiál" sheetId="6" r:id="rId2"/>
    <sheet name="Rozpočet zahradnické práce" sheetId="5" r:id="rId3"/>
  </sheets>
  <definedNames>
    <definedName name="_xlnm.Print_Titles" localSheetId="1">'Rozpočet Materiál'!$7:$7</definedName>
    <definedName name="_xlnm.Print_Titles" localSheetId="2">'Rozpočet zahradnické práce'!$7:$7</definedName>
    <definedName name="_xlnm.Print_Area" localSheetId="1">'Rozpočet Materiál'!$A$1:$G$28</definedName>
    <definedName name="_xlnm.Print_Area" localSheetId="2">'Rozpočet zahradnické práce'!$A$1:$G$28</definedName>
    <definedName name="_xlnm.Print_Area" localSheetId="0">Sumarizace!$A$1:$E$14</definedName>
  </definedNames>
  <calcPr calcId="144525"/>
</workbook>
</file>

<file path=xl/calcChain.xml><?xml version="1.0" encoding="utf-8"?>
<calcChain xmlns="http://schemas.openxmlformats.org/spreadsheetml/2006/main">
  <c r="G22" i="5" l="1"/>
  <c r="G21" i="5"/>
  <c r="G25" i="5" l="1"/>
  <c r="G24" i="5"/>
  <c r="G9" i="5"/>
  <c r="G27" i="5" l="1"/>
  <c r="G26" i="5"/>
  <c r="G20" i="5"/>
  <c r="G19" i="5"/>
  <c r="G18" i="5"/>
  <c r="G17" i="5"/>
  <c r="G16" i="5"/>
  <c r="G15" i="5"/>
  <c r="G14" i="5"/>
  <c r="G13" i="5"/>
  <c r="G12" i="5"/>
  <c r="G11" i="5"/>
  <c r="G10" i="5"/>
  <c r="G20" i="6"/>
  <c r="G27" i="6"/>
  <c r="G26" i="6"/>
  <c r="G25" i="6"/>
  <c r="G24" i="6"/>
  <c r="G23" i="6"/>
  <c r="G22" i="6"/>
  <c r="G21" i="6"/>
  <c r="G19" i="6"/>
  <c r="G28" i="5" l="1"/>
  <c r="C13" i="8" s="1"/>
  <c r="G28" i="6"/>
  <c r="C12" i="8" s="1"/>
  <c r="G10" i="6" l="1"/>
  <c r="G11" i="6" l="1"/>
  <c r="G9" i="6"/>
  <c r="D13" i="8"/>
  <c r="E13" i="8" s="1"/>
  <c r="G12" i="6" l="1"/>
  <c r="G13" i="6" s="1"/>
  <c r="D12" i="8"/>
  <c r="E12" i="8" s="1"/>
  <c r="G14" i="6" l="1"/>
  <c r="C11" i="8" s="1"/>
  <c r="D11" i="8" s="1"/>
  <c r="D14" i="8" s="1"/>
  <c r="C14" i="8" l="1"/>
  <c r="E11" i="8"/>
  <c r="E14" i="8" s="1"/>
</calcChain>
</file>

<file path=xl/sharedStrings.xml><?xml version="1.0" encoding="utf-8"?>
<sst xmlns="http://schemas.openxmlformats.org/spreadsheetml/2006/main" count="171" uniqueCount="111">
  <si>
    <t>t</t>
  </si>
  <si>
    <t>Dřevěné příčky půlené - délka 50 cm, 3ks /listnáč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</si>
  <si>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</si>
  <si>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</si>
  <si>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</si>
  <si>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</si>
  <si>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</si>
  <si>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</si>
  <si>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</si>
  <si>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18420-1112</t>
  </si>
  <si>
    <t>Výsadba stromu bez balu do předem vyhloubené jamky se zalitím v rovině nebo na svahu do 1:5 při výšce kmene přes 1,8 do 2,5 m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</si>
  <si>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</si>
  <si>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</si>
  <si>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</si>
  <si>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</si>
  <si>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</si>
  <si>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</si>
  <si>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</si>
  <si>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</si>
  <si>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</si>
  <si>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</si>
  <si>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</si>
  <si>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</si>
  <si>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</si>
  <si>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</si>
  <si>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</si>
  <si>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</si>
  <si>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</si>
  <si>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</si>
  <si>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</si>
  <si>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</si>
  <si>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</si>
  <si>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</si>
  <si>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</si>
  <si>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</si>
  <si>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</si>
  <si>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</si>
  <si>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</si>
  <si>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</si>
  <si>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</si>
  <si>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</si>
  <si>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</si>
  <si>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</si>
  <si>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</si>
  <si>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</si>
  <si>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</si>
  <si>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</si>
  <si>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</si>
  <si>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</si>
  <si>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</si>
  <si>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</si>
  <si>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</si>
  <si>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</si>
  <si>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</si>
  <si>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</si>
  <si>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</si>
  <si>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</si>
  <si>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</si>
  <si>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</si>
  <si>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</si>
  <si>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</si>
  <si>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</si>
  <si>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</si>
  <si>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</si>
  <si>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</si>
  <si>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</si>
  <si>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</si>
  <si>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</si>
  <si>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Obec Sadová</t>
  </si>
  <si>
    <t>březen 2019</t>
  </si>
  <si>
    <t>Lokalita:</t>
  </si>
  <si>
    <t xml:space="preserve"> -</t>
  </si>
  <si>
    <t>Ovocné stromy</t>
  </si>
  <si>
    <t>Prunus avium (výběr ovocné odrůdy bude upřesněn autorským dozorem, budou použity minimálně dvě odrůdy, např.: Kordia, Karešova, Kaštánka, Těchlovická,..</t>
  </si>
  <si>
    <t>Malus domestica (výběr ovocné odrůdy bude upřesněn autorským dozorem, budou použity minimálně dva druhy, např.: Matčino, Průsvitné letní, ..)</t>
  </si>
  <si>
    <t>Prunus domestica (výběr ovocné odrůdy bude upřesněn autorským dozorem, budou použity minimálně dvě odrůdy, např.: Durancie, Chrudimská, Hamanova,..</t>
  </si>
  <si>
    <t>5</t>
  </si>
  <si>
    <t>Podnož vhodná pro vysokokmen, prostokořenný</t>
  </si>
  <si>
    <t>ROZPOČET - ROSTLINNÝ  A OSTATNÍ MATERIÁL</t>
  </si>
  <si>
    <t>VÝSADBA OVOCNÉHO STROMU</t>
  </si>
  <si>
    <t>Tabletové hnojivo ke dřevinám - Silvamix, 20g/ks</t>
  </si>
  <si>
    <t>Kůly dřevěné, kotvení listnáčů, 3 ks/ks, soustružené kůly, průřez kruh, tl. 6cm, délka 2,2m</t>
  </si>
  <si>
    <t>Pletivo pozinkované, výška 1,6m, 2,2bm/ks</t>
  </si>
  <si>
    <t xml:space="preserve">Voda zálivková - zálivka stromů 50 l/ks, opakování 2x </t>
  </si>
  <si>
    <t>15ks*0,02kg</t>
  </si>
  <si>
    <t>Půdní kondicioner hydrogel, pod stromy, 0,1kg/ks</t>
  </si>
  <si>
    <t>15ks*0,1kg</t>
  </si>
  <si>
    <t>15ks*3ks</t>
  </si>
  <si>
    <t>15ks*1,8m</t>
  </si>
  <si>
    <t>15ks*2,2m</t>
  </si>
  <si>
    <t>15ks*0,006kg</t>
  </si>
  <si>
    <t>15ks*0,08m3</t>
  </si>
  <si>
    <t>15ks*50l*2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</si>
  <si>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</si>
  <si>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</si>
  <si>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NOO</t>
  </si>
  <si>
    <t>Zalití rostlin vodou přes 20m2, 50l/ks, opakování 2x</t>
  </si>
  <si>
    <t>15ks</t>
  </si>
  <si>
    <t>15ks*0,02kg/1000</t>
  </si>
  <si>
    <t>15ks*0,1kg/1000</t>
  </si>
  <si>
    <t>15ks/100</t>
  </si>
  <si>
    <t>15m2</t>
  </si>
  <si>
    <t>15ks*50l*2/1000</t>
  </si>
  <si>
    <t>Vytýčení nutných inženýrských sítí</t>
  </si>
  <si>
    <t>Geodetické vytýčení katastrální hranice pozemku v problémových místech výsadby</t>
  </si>
  <si>
    <t>Štěpka do stromových mís (vrstva 8 cm - jemná), 1 ks /0,08m3</t>
  </si>
  <si>
    <t>18421-5132</t>
  </si>
  <si>
    <t>Ukotvení dřevin třemi kůly při průměru kůlů do 100 mm o délce kůlů přes 1 do 2 m</t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</si>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</sst>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/>
    <xf numFmtId="0" fontId="9" fillId="0" borderId="0" xfId="0" applyNumberFormat="1" applyFont="1" applyFill="1" applyAlignment="1" applyProtection="1">
      <alignment vertical="center"/>
    </xf>
    <xf numFmtId="0" fontId="9" fillId="4" borderId="5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9" fillId="4" borderId="16" xfId="0" applyNumberFormat="1" applyFont="1" applyFill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0" fillId="0" borderId="0" xfId="0" applyFont="1"/>
    <xf numFmtId="0" fontId="6" fillId="0" borderId="0" xfId="0" applyNumberFormat="1" applyFont="1" applyFill="1" applyAlignment="1" applyProtection="1">
      <alignment vertical="center"/>
    </xf>
    <xf numFmtId="0" fontId="6" fillId="4" borderId="19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0" xfId="0" applyFont="1"/>
    <xf numFmtId="0" fontId="3" fillId="3" borderId="5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3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4" borderId="10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vertical="top" wrapText="1"/>
    </xf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2" fontId="15" fillId="4" borderId="1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 applyProtection="1">
      <alignment horizontal="left" vertical="center"/>
    </xf>
    <xf numFmtId="49" fontId="16" fillId="0" borderId="0" xfId="0" applyNumberFormat="1" applyFont="1" applyFill="1" applyAlignment="1" applyProtection="1">
      <alignment horizontal="left" vertical="center"/>
    </xf>
    <xf numFmtId="0" fontId="6" fillId="3" borderId="6" xfId="0" applyFont="1" applyFill="1" applyBorder="1" applyAlignment="1">
      <alignment vertical="top" wrapText="1"/>
    </xf>
    <xf numFmtId="0" fontId="3" fillId="3" borderId="15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justify" vertical="center" wrapText="1"/>
    </xf>
    <xf numFmtId="0" fontId="6" fillId="4" borderId="5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/>
    </xf>
    <xf numFmtId="49" fontId="9" fillId="4" borderId="7" xfId="0" applyNumberFormat="1" applyFont="1" applyFill="1" applyBorder="1" applyAlignment="1">
      <alignment horizontal="center" vertic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5" borderId="13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Normal="100" workbookViewId="0">
      <selection activeCell="C14" sqref="C14"/>
    </sheetView>
  </sheetViews>
  <sheetFormatPr defaultRowHeight="15" x14ac:dyDescent="0.25"/>
  <cols>
    <col min="1" max="1" width="10.7109375" style="5" customWidth="1"/>
    <col min="2" max="2" width="42.7109375" style="5" customWidth="1"/>
    <col min="3" max="3" width="19.5703125" style="6" customWidth="1"/>
    <col min="4" max="4" width="20.7109375" style="6" customWidth="1"/>
    <col min="5" max="5" width="27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8" t="s">
        <v>51</v>
      </c>
    </row>
    <row r="2" spans="1:5" ht="14.25" customHeight="1" x14ac:dyDescent="0.25">
      <c r="A2" s="7" t="s">
        <v>17</v>
      </c>
      <c r="B2" s="118" t="s">
        <v>67</v>
      </c>
      <c r="C2" s="8"/>
      <c r="D2" s="7"/>
      <c r="E2" s="7"/>
    </row>
    <row r="3" spans="1:5" ht="14.25" customHeight="1" x14ac:dyDescent="0.25">
      <c r="A3" s="7" t="s">
        <v>65</v>
      </c>
      <c r="B3" s="119" t="s">
        <v>68</v>
      </c>
      <c r="C3" s="8"/>
      <c r="D3" s="7"/>
      <c r="E3" s="7"/>
    </row>
    <row r="4" spans="1:5" ht="15" customHeight="1" x14ac:dyDescent="0.25">
      <c r="A4" s="7" t="s">
        <v>18</v>
      </c>
      <c r="B4" s="118" t="s">
        <v>69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59</v>
      </c>
      <c r="B6" s="10"/>
      <c r="C6" s="10"/>
      <c r="D6" s="11"/>
      <c r="E6" s="11"/>
    </row>
    <row r="7" spans="1:5" s="12" customFormat="1" ht="15" customHeight="1" x14ac:dyDescent="0.25">
      <c r="A7" s="9" t="s">
        <v>60</v>
      </c>
      <c r="B7" s="10"/>
      <c r="C7" s="10"/>
      <c r="D7" s="11"/>
      <c r="E7" s="11"/>
    </row>
    <row r="8" spans="1:5" s="12" customFormat="1" ht="15" customHeight="1" x14ac:dyDescent="0.25">
      <c r="A8" s="9" t="s">
        <v>61</v>
      </c>
      <c r="B8" s="10"/>
      <c r="C8" s="10"/>
      <c r="D8" s="11"/>
      <c r="E8" s="11"/>
    </row>
    <row r="9" spans="1:5" ht="15.75" thickBot="1" x14ac:dyDescent="0.3">
      <c r="A9" s="13"/>
    </row>
    <row r="10" spans="1:5" s="18" customFormat="1" x14ac:dyDescent="0.25">
      <c r="A10" s="14" t="s">
        <v>23</v>
      </c>
      <c r="B10" s="15" t="s">
        <v>52</v>
      </c>
      <c r="C10" s="16" t="s">
        <v>53</v>
      </c>
      <c r="D10" s="16" t="s">
        <v>54</v>
      </c>
      <c r="E10" s="17" t="s">
        <v>55</v>
      </c>
    </row>
    <row r="11" spans="1:5" ht="30" customHeight="1" x14ac:dyDescent="0.25">
      <c r="A11" s="19">
        <v>1</v>
      </c>
      <c r="B11" s="20" t="s">
        <v>56</v>
      </c>
      <c r="C11" s="21">
        <f>'Rozpočet Materiál'!$G$14</f>
        <v>0</v>
      </c>
      <c r="D11" s="21">
        <f>0.21*C11</f>
        <v>0</v>
      </c>
      <c r="E11" s="22">
        <f>C11+D11</f>
        <v>0</v>
      </c>
    </row>
    <row r="12" spans="1:5" ht="30" customHeight="1" x14ac:dyDescent="0.25">
      <c r="A12" s="19">
        <v>2</v>
      </c>
      <c r="B12" s="20" t="s">
        <v>57</v>
      </c>
      <c r="C12" s="21">
        <f>'Rozpočet Materiál'!$G$28</f>
        <v>0</v>
      </c>
      <c r="D12" s="21">
        <f>0.21*C12</f>
        <v>0</v>
      </c>
      <c r="E12" s="22">
        <f>C12+D12</f>
        <v>0</v>
      </c>
    </row>
    <row r="13" spans="1:5" ht="31.5" customHeight="1" x14ac:dyDescent="0.25">
      <c r="A13" s="19">
        <v>3</v>
      </c>
      <c r="B13" s="20" t="s">
        <v>63</v>
      </c>
      <c r="C13" s="21">
        <f>'Rozpočet zahradnické práce'!$G$28</f>
        <v>0</v>
      </c>
      <c r="D13" s="21">
        <f>0.21*C13</f>
        <v>0</v>
      </c>
      <c r="E13" s="22">
        <f>C13+D13</f>
        <v>0</v>
      </c>
    </row>
    <row r="14" spans="1:5" ht="30.75" customHeight="1" thickBot="1" x14ac:dyDescent="0.3">
      <c r="A14" s="23"/>
      <c r="B14" s="24" t="s">
        <v>58</v>
      </c>
      <c r="C14" s="25">
        <f>SUM(C11:C13)</f>
        <v>0</v>
      </c>
      <c r="D14" s="25">
        <f>SUM(D11:D13)</f>
        <v>0</v>
      </c>
      <c r="E14" s="26">
        <f>SUM(E11:E13)</f>
        <v>0</v>
      </c>
    </row>
    <row r="15" spans="1:5" ht="15.95" customHeight="1" x14ac:dyDescent="0.25">
      <c r="E15" s="2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F28" sqref="F28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8" t="s">
        <v>78</v>
      </c>
    </row>
    <row r="2" spans="1:7" s="5" customFormat="1" ht="14.25" customHeight="1" x14ac:dyDescent="0.25">
      <c r="A2" s="7" t="s">
        <v>17</v>
      </c>
      <c r="B2" s="118" t="s">
        <v>67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65</v>
      </c>
      <c r="B3" s="119" t="s">
        <v>68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70</v>
      </c>
      <c r="B4" s="119" t="s">
        <v>71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8" t="s">
        <v>69</v>
      </c>
      <c r="C5" s="8"/>
      <c r="D5" s="7"/>
      <c r="E5" s="7"/>
      <c r="F5" s="7"/>
      <c r="G5" s="7"/>
    </row>
    <row r="6" spans="1:7" ht="13.5" thickBot="1" x14ac:dyDescent="0.25">
      <c r="A6" s="29"/>
    </row>
    <row r="7" spans="1:7" s="36" customFormat="1" ht="13.5" thickBot="1" x14ac:dyDescent="0.25">
      <c r="A7" s="30" t="s">
        <v>23</v>
      </c>
      <c r="B7" s="31" t="s">
        <v>43</v>
      </c>
      <c r="C7" s="32" t="s">
        <v>24</v>
      </c>
      <c r="D7" s="3" t="s">
        <v>46</v>
      </c>
      <c r="E7" s="33" t="s">
        <v>64</v>
      </c>
      <c r="F7" s="34" t="s">
        <v>14</v>
      </c>
      <c r="G7" s="35" t="s">
        <v>19</v>
      </c>
    </row>
    <row r="8" spans="1:7" x14ac:dyDescent="0.2">
      <c r="A8" s="37"/>
      <c r="B8" s="120" t="s">
        <v>72</v>
      </c>
      <c r="C8" s="121"/>
      <c r="D8" s="38"/>
      <c r="E8" s="39"/>
      <c r="F8" s="45"/>
      <c r="G8" s="46"/>
    </row>
    <row r="9" spans="1:7" ht="38.25" x14ac:dyDescent="0.2">
      <c r="A9" s="4">
        <v>1</v>
      </c>
      <c r="B9" s="122" t="s">
        <v>74</v>
      </c>
      <c r="C9" s="41" t="s">
        <v>77</v>
      </c>
      <c r="D9" s="42">
        <v>5</v>
      </c>
      <c r="E9" s="47" t="s">
        <v>76</v>
      </c>
      <c r="F9" s="48">
        <v>0</v>
      </c>
      <c r="G9" s="44">
        <f>E9*F9</f>
        <v>0</v>
      </c>
    </row>
    <row r="10" spans="1:7" ht="38.25" x14ac:dyDescent="0.2">
      <c r="A10" s="4">
        <v>2</v>
      </c>
      <c r="B10" s="122" t="s">
        <v>75</v>
      </c>
      <c r="C10" s="41" t="s">
        <v>77</v>
      </c>
      <c r="D10" s="42">
        <v>5</v>
      </c>
      <c r="E10" s="47" t="s">
        <v>76</v>
      </c>
      <c r="F10" s="48">
        <v>0</v>
      </c>
      <c r="G10" s="44">
        <f>E10*F10</f>
        <v>0</v>
      </c>
    </row>
    <row r="11" spans="1:7" ht="39" thickBot="1" x14ac:dyDescent="0.25">
      <c r="A11" s="123">
        <v>3</v>
      </c>
      <c r="B11" s="124" t="s">
        <v>73</v>
      </c>
      <c r="C11" s="49" t="s">
        <v>77</v>
      </c>
      <c r="D11" s="42">
        <v>5</v>
      </c>
      <c r="E11" s="47" t="s">
        <v>76</v>
      </c>
      <c r="F11" s="48">
        <v>0</v>
      </c>
      <c r="G11" s="44">
        <f t="shared" ref="G11" si="0">E11*F11</f>
        <v>0</v>
      </c>
    </row>
    <row r="12" spans="1:7" x14ac:dyDescent="0.2">
      <c r="A12" s="50"/>
      <c r="B12" s="51" t="s">
        <v>25</v>
      </c>
      <c r="C12" s="52"/>
      <c r="D12" s="53"/>
      <c r="E12" s="54"/>
      <c r="F12" s="55"/>
      <c r="G12" s="56">
        <f>SUM(G8:G11)</f>
        <v>0</v>
      </c>
    </row>
    <row r="13" spans="1:7" x14ac:dyDescent="0.2">
      <c r="A13" s="40"/>
      <c r="B13" s="57" t="s">
        <v>26</v>
      </c>
      <c r="C13" s="58"/>
      <c r="D13" s="59">
        <v>0.05</v>
      </c>
      <c r="E13" s="43"/>
      <c r="F13" s="48"/>
      <c r="G13" s="60">
        <f>0.05*G12</f>
        <v>0</v>
      </c>
    </row>
    <row r="14" spans="1:7" s="5" customFormat="1" ht="15.75" thickBot="1" x14ac:dyDescent="0.3">
      <c r="A14" s="80"/>
      <c r="B14" s="81" t="s">
        <v>44</v>
      </c>
      <c r="C14" s="82"/>
      <c r="D14" s="82"/>
      <c r="E14" s="83"/>
      <c r="F14" s="84"/>
      <c r="G14" s="85">
        <f>SUM(G12:G13)</f>
        <v>0</v>
      </c>
    </row>
    <row r="15" spans="1:7" ht="13.5" thickBot="1" x14ac:dyDescent="0.25">
      <c r="E15" s="61"/>
    </row>
    <row r="16" spans="1:7" s="127" customFormat="1" x14ac:dyDescent="0.2">
      <c r="A16" s="125" t="s">
        <v>23</v>
      </c>
      <c r="B16" s="34" t="s">
        <v>15</v>
      </c>
      <c r="C16" s="126" t="s">
        <v>12</v>
      </c>
      <c r="D16" s="126" t="s">
        <v>46</v>
      </c>
      <c r="E16" s="3" t="s">
        <v>11</v>
      </c>
      <c r="F16" s="3" t="s">
        <v>13</v>
      </c>
      <c r="G16" s="35" t="s">
        <v>19</v>
      </c>
    </row>
    <row r="17" spans="1:7" s="127" customFormat="1" x14ac:dyDescent="0.2">
      <c r="A17" s="4" t="s">
        <v>27</v>
      </c>
      <c r="B17" s="128" t="s">
        <v>45</v>
      </c>
      <c r="C17" s="129"/>
      <c r="D17" s="129"/>
      <c r="E17" s="53"/>
      <c r="F17" s="53"/>
      <c r="G17" s="130"/>
    </row>
    <row r="18" spans="1:7" s="127" customFormat="1" x14ac:dyDescent="0.2">
      <c r="A18" s="131"/>
      <c r="B18" s="132" t="s">
        <v>79</v>
      </c>
      <c r="C18" s="65"/>
      <c r="D18" s="71"/>
      <c r="E18" s="66"/>
      <c r="F18" s="74"/>
      <c r="G18" s="72"/>
    </row>
    <row r="19" spans="1:7" s="127" customFormat="1" x14ac:dyDescent="0.2">
      <c r="A19" s="4">
        <v>1</v>
      </c>
      <c r="B19" s="134" t="s">
        <v>80</v>
      </c>
      <c r="C19" s="47" t="s">
        <v>22</v>
      </c>
      <c r="D19" s="70" t="s">
        <v>84</v>
      </c>
      <c r="E19" s="58">
        <v>0.3</v>
      </c>
      <c r="F19" s="73">
        <v>0</v>
      </c>
      <c r="G19" s="44">
        <f t="shared" ref="G19:G25" si="1">E19*F19</f>
        <v>0</v>
      </c>
    </row>
    <row r="20" spans="1:7" s="127" customFormat="1" x14ac:dyDescent="0.2">
      <c r="A20" s="4">
        <v>2</v>
      </c>
      <c r="B20" s="133" t="s">
        <v>85</v>
      </c>
      <c r="C20" s="47" t="s">
        <v>22</v>
      </c>
      <c r="D20" s="70" t="s">
        <v>86</v>
      </c>
      <c r="E20" s="67">
        <v>1.5</v>
      </c>
      <c r="F20" s="48">
        <v>0</v>
      </c>
      <c r="G20" s="44">
        <f t="shared" ref="G20" si="2">E20*F20</f>
        <v>0</v>
      </c>
    </row>
    <row r="21" spans="1:7" s="127" customFormat="1" ht="25.5" x14ac:dyDescent="0.2">
      <c r="A21" s="4">
        <v>3</v>
      </c>
      <c r="B21" s="135" t="s">
        <v>81</v>
      </c>
      <c r="C21" s="47" t="s">
        <v>28</v>
      </c>
      <c r="D21" s="70" t="s">
        <v>87</v>
      </c>
      <c r="E21" s="58">
        <v>45</v>
      </c>
      <c r="F21" s="75">
        <v>0</v>
      </c>
      <c r="G21" s="44">
        <f t="shared" si="1"/>
        <v>0</v>
      </c>
    </row>
    <row r="22" spans="1:7" s="127" customFormat="1" x14ac:dyDescent="0.2">
      <c r="A22" s="4">
        <v>4</v>
      </c>
      <c r="B22" s="134" t="s">
        <v>1</v>
      </c>
      <c r="C22" s="47" t="s">
        <v>28</v>
      </c>
      <c r="D22" s="70" t="s">
        <v>87</v>
      </c>
      <c r="E22" s="58">
        <v>45</v>
      </c>
      <c r="F22" s="75">
        <v>0</v>
      </c>
      <c r="G22" s="44">
        <f t="shared" si="1"/>
        <v>0</v>
      </c>
    </row>
    <row r="23" spans="1:7" s="127" customFormat="1" x14ac:dyDescent="0.2">
      <c r="A23" s="4">
        <v>5</v>
      </c>
      <c r="B23" s="134" t="s">
        <v>47</v>
      </c>
      <c r="C23" s="47" t="s">
        <v>29</v>
      </c>
      <c r="D23" s="70" t="s">
        <v>88</v>
      </c>
      <c r="E23" s="58">
        <v>27</v>
      </c>
      <c r="F23" s="75">
        <v>0</v>
      </c>
      <c r="G23" s="44">
        <f t="shared" si="1"/>
        <v>0</v>
      </c>
    </row>
    <row r="24" spans="1:7" x14ac:dyDescent="0.2">
      <c r="A24" s="40">
        <v>6</v>
      </c>
      <c r="B24" s="69" t="s">
        <v>82</v>
      </c>
      <c r="C24" s="47" t="s">
        <v>29</v>
      </c>
      <c r="D24" s="70" t="s">
        <v>89</v>
      </c>
      <c r="E24" s="58">
        <v>33</v>
      </c>
      <c r="F24" s="75">
        <v>0</v>
      </c>
      <c r="G24" s="44">
        <f t="shared" si="1"/>
        <v>0</v>
      </c>
    </row>
    <row r="25" spans="1:7" x14ac:dyDescent="0.2">
      <c r="A25" s="40">
        <v>7</v>
      </c>
      <c r="B25" s="69" t="s">
        <v>48</v>
      </c>
      <c r="C25" s="47" t="s">
        <v>22</v>
      </c>
      <c r="D25" s="70" t="s">
        <v>90</v>
      </c>
      <c r="E25" s="58">
        <v>0.09</v>
      </c>
      <c r="F25" s="75">
        <v>0</v>
      </c>
      <c r="G25" s="44">
        <f t="shared" si="1"/>
        <v>0</v>
      </c>
    </row>
    <row r="26" spans="1:7" s="127" customFormat="1" x14ac:dyDescent="0.2">
      <c r="A26" s="4">
        <v>8</v>
      </c>
      <c r="B26" s="134" t="s">
        <v>105</v>
      </c>
      <c r="C26" s="47" t="s">
        <v>21</v>
      </c>
      <c r="D26" s="70" t="s">
        <v>91</v>
      </c>
      <c r="E26" s="58">
        <v>1.2</v>
      </c>
      <c r="F26" s="75">
        <v>0</v>
      </c>
      <c r="G26" s="44">
        <f>E26*F26</f>
        <v>0</v>
      </c>
    </row>
    <row r="27" spans="1:7" s="127" customFormat="1" x14ac:dyDescent="0.2">
      <c r="A27" s="4">
        <v>9</v>
      </c>
      <c r="B27" s="134" t="s">
        <v>83</v>
      </c>
      <c r="C27" s="47" t="s">
        <v>30</v>
      </c>
      <c r="D27" s="70" t="s">
        <v>92</v>
      </c>
      <c r="E27" s="58">
        <v>1500</v>
      </c>
      <c r="F27" s="73">
        <v>0</v>
      </c>
      <c r="G27" s="44">
        <f>E27*F27</f>
        <v>0</v>
      </c>
    </row>
    <row r="28" spans="1:7" s="140" customFormat="1" ht="15.75" thickBot="1" x14ac:dyDescent="0.25">
      <c r="A28" s="136"/>
      <c r="B28" s="137" t="s">
        <v>49</v>
      </c>
      <c r="C28" s="138"/>
      <c r="D28" s="138"/>
      <c r="E28" s="82"/>
      <c r="F28" s="139"/>
      <c r="G28" s="85">
        <f>SUM(G18:G27)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1" zoomScaleNormal="100" workbookViewId="0">
      <selection activeCell="G28" sqref="G28"/>
    </sheetView>
  </sheetViews>
  <sheetFormatPr defaultRowHeight="12.75" x14ac:dyDescent="0.2"/>
  <cols>
    <col min="1" max="1" width="12.28515625" style="2" customWidth="1"/>
    <col min="2" max="2" width="56.42578125" style="88" customWidth="1"/>
    <col min="3" max="3" width="10.5703125" style="2" customWidth="1"/>
    <col min="4" max="4" width="15" style="86" customWidth="1"/>
    <col min="5" max="5" width="10" style="2" customWidth="1"/>
    <col min="6" max="6" width="11.42578125" style="2" customWidth="1"/>
    <col min="7" max="7" width="11.42578125" style="87" customWidth="1"/>
    <col min="8" max="8" width="17" style="2" customWidth="1"/>
    <col min="9" max="9" width="17" style="87" customWidth="1"/>
    <col min="10" max="10" width="11.42578125" style="1" bestFit="1" customWidth="1"/>
    <col min="11" max="16384" width="9.140625" style="1"/>
  </cols>
  <sheetData>
    <row r="1" spans="1:9" ht="18.75" x14ac:dyDescent="0.2">
      <c r="B1" s="109" t="s">
        <v>62</v>
      </c>
    </row>
    <row r="2" spans="1:9" s="5" customFormat="1" ht="14.25" customHeight="1" x14ac:dyDescent="0.25">
      <c r="A2" s="7" t="s">
        <v>17</v>
      </c>
      <c r="B2" s="118" t="s">
        <v>67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65</v>
      </c>
      <c r="B3" s="119" t="s">
        <v>68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70</v>
      </c>
      <c r="B4" s="119" t="s">
        <v>71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8" t="s">
        <v>69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10" t="s">
        <v>31</v>
      </c>
      <c r="B7" s="89" t="s">
        <v>16</v>
      </c>
      <c r="C7" s="62" t="s">
        <v>12</v>
      </c>
      <c r="D7" s="90" t="s">
        <v>46</v>
      </c>
      <c r="E7" s="63" t="s">
        <v>11</v>
      </c>
      <c r="F7" s="63" t="s">
        <v>13</v>
      </c>
      <c r="G7" s="64" t="s">
        <v>19</v>
      </c>
      <c r="H7" s="1"/>
      <c r="I7" s="1"/>
    </row>
    <row r="8" spans="1:9" x14ac:dyDescent="0.2">
      <c r="A8" s="111"/>
      <c r="B8" s="100" t="s">
        <v>79</v>
      </c>
      <c r="C8" s="93"/>
      <c r="D8" s="94"/>
      <c r="E8" s="99"/>
      <c r="F8" s="95"/>
      <c r="G8" s="101"/>
      <c r="H8" s="1"/>
      <c r="I8" s="1"/>
    </row>
    <row r="9" spans="1:9" x14ac:dyDescent="0.2">
      <c r="A9" s="112" t="s">
        <v>32</v>
      </c>
      <c r="B9" s="91" t="s">
        <v>3</v>
      </c>
      <c r="C9" s="58" t="s">
        <v>4</v>
      </c>
      <c r="D9" s="92">
        <v>2</v>
      </c>
      <c r="E9" s="102">
        <v>2</v>
      </c>
      <c r="F9" s="75">
        <v>0</v>
      </c>
      <c r="G9" s="44">
        <f t="shared" ref="G9:G19" si="0">E9*F9</f>
        <v>0</v>
      </c>
      <c r="H9" s="1"/>
      <c r="I9" s="1"/>
    </row>
    <row r="10" spans="1:9" ht="51" x14ac:dyDescent="0.2">
      <c r="A10" s="112" t="s">
        <v>8</v>
      </c>
      <c r="B10" s="91" t="s">
        <v>66</v>
      </c>
      <c r="C10" s="58" t="s">
        <v>28</v>
      </c>
      <c r="D10" s="92" t="s">
        <v>97</v>
      </c>
      <c r="E10" s="102">
        <v>15</v>
      </c>
      <c r="F10" s="75">
        <v>0</v>
      </c>
      <c r="G10" s="44">
        <f t="shared" si="0"/>
        <v>0</v>
      </c>
      <c r="H10" s="1"/>
      <c r="I10" s="1"/>
    </row>
    <row r="11" spans="1:9" ht="25.5" x14ac:dyDescent="0.2">
      <c r="A11" s="112" t="s">
        <v>9</v>
      </c>
      <c r="B11" s="91" t="s">
        <v>10</v>
      </c>
      <c r="C11" s="58" t="s">
        <v>28</v>
      </c>
      <c r="D11" s="92" t="s">
        <v>97</v>
      </c>
      <c r="E11" s="102">
        <v>15</v>
      </c>
      <c r="F11" s="75">
        <v>0</v>
      </c>
      <c r="G11" s="44">
        <f t="shared" si="0"/>
        <v>0</v>
      </c>
      <c r="H11" s="1"/>
      <c r="I11" s="1"/>
    </row>
    <row r="12" spans="1:9" ht="38.25" x14ac:dyDescent="0.2">
      <c r="A12" s="4" t="s">
        <v>5</v>
      </c>
      <c r="B12" s="91" t="s">
        <v>93</v>
      </c>
      <c r="C12" s="58" t="s">
        <v>0</v>
      </c>
      <c r="D12" s="92" t="s">
        <v>98</v>
      </c>
      <c r="E12" s="102">
        <v>2.9999999999999997E-4</v>
      </c>
      <c r="F12" s="75">
        <v>0</v>
      </c>
      <c r="G12" s="44">
        <f t="shared" si="0"/>
        <v>0</v>
      </c>
      <c r="H12" s="1"/>
      <c r="I12" s="1"/>
    </row>
    <row r="13" spans="1:9" ht="38.25" x14ac:dyDescent="0.2">
      <c r="A13" s="4" t="s">
        <v>5</v>
      </c>
      <c r="B13" s="91" t="s">
        <v>94</v>
      </c>
      <c r="C13" s="58" t="s">
        <v>0</v>
      </c>
      <c r="D13" s="92" t="s">
        <v>99</v>
      </c>
      <c r="E13" s="102">
        <v>1.5E-3</v>
      </c>
      <c r="F13" s="75">
        <v>0</v>
      </c>
      <c r="G13" s="44">
        <f t="shared" si="0"/>
        <v>0</v>
      </c>
      <c r="H13" s="1"/>
      <c r="I13" s="1"/>
    </row>
    <row r="14" spans="1:9" ht="25.5" x14ac:dyDescent="0.2">
      <c r="A14" s="4" t="s">
        <v>106</v>
      </c>
      <c r="B14" s="91" t="s">
        <v>107</v>
      </c>
      <c r="C14" s="58" t="s">
        <v>28</v>
      </c>
      <c r="D14" s="92" t="s">
        <v>97</v>
      </c>
      <c r="E14" s="102">
        <v>15</v>
      </c>
      <c r="F14" s="75">
        <v>0</v>
      </c>
      <c r="G14" s="44">
        <f t="shared" si="0"/>
        <v>0</v>
      </c>
      <c r="H14" s="1"/>
      <c r="I14" s="1"/>
    </row>
    <row r="15" spans="1:9" ht="51" x14ac:dyDescent="0.2">
      <c r="A15" s="4" t="s">
        <v>36</v>
      </c>
      <c r="B15" s="96" t="s">
        <v>37</v>
      </c>
      <c r="C15" s="58" t="s">
        <v>28</v>
      </c>
      <c r="D15" s="92" t="s">
        <v>97</v>
      </c>
      <c r="E15" s="102">
        <v>15</v>
      </c>
      <c r="F15" s="75">
        <v>0</v>
      </c>
      <c r="G15" s="44">
        <f t="shared" si="0"/>
        <v>0</v>
      </c>
      <c r="H15" s="1"/>
      <c r="I15" s="1"/>
    </row>
    <row r="16" spans="1:9" ht="25.5" x14ac:dyDescent="0.2">
      <c r="A16" s="4" t="s">
        <v>40</v>
      </c>
      <c r="B16" s="96" t="s">
        <v>39</v>
      </c>
      <c r="C16" s="58" t="s">
        <v>38</v>
      </c>
      <c r="D16" s="92" t="s">
        <v>100</v>
      </c>
      <c r="E16" s="102">
        <v>0.15</v>
      </c>
      <c r="F16" s="75">
        <v>0</v>
      </c>
      <c r="G16" s="44">
        <f t="shared" si="0"/>
        <v>0</v>
      </c>
      <c r="H16" s="1"/>
      <c r="I16" s="1"/>
    </row>
    <row r="17" spans="1:9" ht="25.5" x14ac:dyDescent="0.2">
      <c r="A17" s="4" t="s">
        <v>34</v>
      </c>
      <c r="B17" s="91" t="s">
        <v>35</v>
      </c>
      <c r="C17" s="58" t="s">
        <v>20</v>
      </c>
      <c r="D17" s="92" t="s">
        <v>101</v>
      </c>
      <c r="E17" s="98">
        <v>15</v>
      </c>
      <c r="F17" s="75">
        <v>0</v>
      </c>
      <c r="G17" s="44">
        <f t="shared" si="0"/>
        <v>0</v>
      </c>
      <c r="H17" s="1"/>
      <c r="I17" s="1"/>
    </row>
    <row r="18" spans="1:9" s="68" customFormat="1" x14ac:dyDescent="0.2">
      <c r="A18" s="4" t="s">
        <v>2</v>
      </c>
      <c r="B18" s="91" t="s">
        <v>96</v>
      </c>
      <c r="C18" s="58" t="s">
        <v>21</v>
      </c>
      <c r="D18" s="92" t="s">
        <v>102</v>
      </c>
      <c r="E18" s="102">
        <v>1.5</v>
      </c>
      <c r="F18" s="75">
        <v>0</v>
      </c>
      <c r="G18" s="44">
        <f t="shared" si="0"/>
        <v>0</v>
      </c>
    </row>
    <row r="19" spans="1:9" s="68" customFormat="1" x14ac:dyDescent="0.2">
      <c r="A19" s="4" t="s">
        <v>41</v>
      </c>
      <c r="B19" s="91" t="s">
        <v>42</v>
      </c>
      <c r="C19" s="58" t="s">
        <v>21</v>
      </c>
      <c r="D19" s="92" t="s">
        <v>102</v>
      </c>
      <c r="E19" s="58">
        <v>1.5</v>
      </c>
      <c r="F19" s="75">
        <v>0</v>
      </c>
      <c r="G19" s="44">
        <f t="shared" si="0"/>
        <v>0</v>
      </c>
    </row>
    <row r="20" spans="1:9" ht="72" x14ac:dyDescent="0.2">
      <c r="A20" s="141" t="s">
        <v>95</v>
      </c>
      <c r="B20" s="142" t="s">
        <v>108</v>
      </c>
      <c r="C20" s="143" t="s">
        <v>28</v>
      </c>
      <c r="D20" s="144" t="s">
        <v>97</v>
      </c>
      <c r="E20" s="147">
        <v>15</v>
      </c>
      <c r="F20" s="145">
        <v>0</v>
      </c>
      <c r="G20" s="146">
        <f>E20*F20</f>
        <v>0</v>
      </c>
      <c r="H20" s="1"/>
      <c r="I20" s="1"/>
    </row>
    <row r="21" spans="1:9" ht="72" x14ac:dyDescent="0.2">
      <c r="A21" s="141" t="s">
        <v>95</v>
      </c>
      <c r="B21" s="142" t="s">
        <v>109</v>
      </c>
      <c r="C21" s="143" t="s">
        <v>28</v>
      </c>
      <c r="D21" s="144" t="s">
        <v>97</v>
      </c>
      <c r="E21" s="147">
        <v>15</v>
      </c>
      <c r="F21" s="145">
        <v>0</v>
      </c>
      <c r="G21" s="146">
        <f t="shared" ref="G21:G22" si="1">E21*F21</f>
        <v>0</v>
      </c>
      <c r="H21" s="1"/>
      <c r="I21" s="1"/>
    </row>
    <row r="22" spans="1:9" ht="72" x14ac:dyDescent="0.2">
      <c r="A22" s="141" t="s">
        <v>95</v>
      </c>
      <c r="B22" s="142" t="s">
        <v>110</v>
      </c>
      <c r="C22" s="143" t="s">
        <v>28</v>
      </c>
      <c r="D22" s="144" t="s">
        <v>97</v>
      </c>
      <c r="E22" s="147">
        <v>15</v>
      </c>
      <c r="F22" s="145">
        <v>0</v>
      </c>
      <c r="G22" s="146">
        <f t="shared" si="1"/>
        <v>0</v>
      </c>
      <c r="H22" s="1"/>
      <c r="I22" s="1"/>
    </row>
    <row r="23" spans="1:9" x14ac:dyDescent="0.2">
      <c r="A23" s="111"/>
      <c r="B23" s="100"/>
      <c r="C23" s="93"/>
      <c r="D23" s="94"/>
      <c r="E23" s="99"/>
      <c r="F23" s="95"/>
      <c r="G23" s="101"/>
      <c r="H23" s="1"/>
      <c r="I23" s="1"/>
    </row>
    <row r="24" spans="1:9" x14ac:dyDescent="0.2">
      <c r="A24" s="112" t="s">
        <v>32</v>
      </c>
      <c r="B24" s="96" t="s">
        <v>103</v>
      </c>
      <c r="C24" s="67" t="s">
        <v>33</v>
      </c>
      <c r="D24" s="97">
        <v>1</v>
      </c>
      <c r="E24" s="98">
        <v>1</v>
      </c>
      <c r="F24" s="73">
        <v>0</v>
      </c>
      <c r="G24" s="103">
        <f>E24*F24</f>
        <v>0</v>
      </c>
      <c r="H24" s="1"/>
      <c r="I24" s="1"/>
    </row>
    <row r="25" spans="1:9" ht="25.5" x14ac:dyDescent="0.2">
      <c r="A25" s="112" t="s">
        <v>32</v>
      </c>
      <c r="B25" s="96" t="s">
        <v>104</v>
      </c>
      <c r="C25" s="67" t="s">
        <v>33</v>
      </c>
      <c r="D25" s="97">
        <v>1</v>
      </c>
      <c r="E25" s="98">
        <v>1</v>
      </c>
      <c r="F25" s="73">
        <v>0</v>
      </c>
      <c r="G25" s="103">
        <f>E25*F25</f>
        <v>0</v>
      </c>
      <c r="H25" s="1"/>
      <c r="I25" s="1"/>
    </row>
    <row r="26" spans="1:9" x14ac:dyDescent="0.2">
      <c r="A26" s="112" t="s">
        <v>32</v>
      </c>
      <c r="B26" s="96" t="s">
        <v>6</v>
      </c>
      <c r="C26" s="67" t="s">
        <v>33</v>
      </c>
      <c r="D26" s="97">
        <v>1</v>
      </c>
      <c r="E26" s="98">
        <v>1</v>
      </c>
      <c r="F26" s="73">
        <v>0</v>
      </c>
      <c r="G26" s="103">
        <f>E26*F26</f>
        <v>0</v>
      </c>
      <c r="H26" s="1"/>
      <c r="I26" s="1"/>
    </row>
    <row r="27" spans="1:9" ht="13.5" thickBot="1" x14ac:dyDescent="0.25">
      <c r="A27" s="113" t="s">
        <v>32</v>
      </c>
      <c r="B27" s="104" t="s">
        <v>7</v>
      </c>
      <c r="C27" s="105" t="s">
        <v>33</v>
      </c>
      <c r="D27" s="106">
        <v>1</v>
      </c>
      <c r="E27" s="107">
        <v>1</v>
      </c>
      <c r="F27" s="76">
        <v>0</v>
      </c>
      <c r="G27" s="108">
        <f>E27*F27</f>
        <v>0</v>
      </c>
      <c r="H27" s="1"/>
      <c r="I27" s="1"/>
    </row>
    <row r="28" spans="1:9" s="5" customFormat="1" ht="15.75" thickBot="1" x14ac:dyDescent="0.3">
      <c r="A28" s="114"/>
      <c r="B28" s="115" t="s">
        <v>50</v>
      </c>
      <c r="C28" s="116"/>
      <c r="D28" s="117"/>
      <c r="E28" s="77"/>
      <c r="F28" s="78"/>
      <c r="G28" s="79">
        <f>SUM(G8:G27)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Sumarizace</vt:lpstr>
      <vt:lpstr>Rozpočet Materiál</vt:lpstr>
      <vt:lpstr>Rozpočet zahradnické práce</vt:lpstr>
      <vt:lpstr>'Rozpočet Materiál'!Názvy_tisku</vt:lpstr>
      <vt:lpstr>'Rozpočet zahradnické práce'!Názvy_tisku</vt:lpstr>
      <vt:lpstr>'Rozpočet Materiál'!Oblast_tisku</vt:lpstr>
      <vt:lpstr>'Rozpočet zahradnické práce'!Oblast_tisku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2019-03-18T13:04:56Z</cp:lastPrinted>
  <dcterms:created xsi:type="dcterms:W3CDTF">2007-04-02T13:08:26Z</dcterms:created>
  <dcterms:modified xsi:type="dcterms:W3CDTF">2020-03-04T17:29:59Z</dcterms:modified>
</cp:coreProperties>
</file>